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3_中山間地域農村活性化総合整備事業　那賀川西部\R7年度\03_工事\01_Ｒ７阿耕　中山間　那賀川西部　上大野１農道３工事\00_当初\02_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工事費内訳書!$A$1:$G$145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21"/>
  <c r="G25"/>
  <c r="G30"/>
  <c r="G33"/>
  <c r="G34"/>
  <c r="G39"/>
  <c r="G44"/>
  <c r="G49"/>
  <c r="G55"/>
  <c r="G56"/>
  <c r="G67"/>
  <c r="G72"/>
  <c r="G84"/>
  <c r="G85"/>
  <c r="G90"/>
  <c r="G91"/>
  <c r="G99"/>
  <c r="G100"/>
  <c r="G102"/>
  <c r="G103"/>
  <c r="G105"/>
  <c r="G124"/>
  <c r="G125"/>
  <c r="G126"/>
  <c r="G130"/>
  <c r="G131"/>
  <c r="G133"/>
  <c r="G134"/>
  <c r="G135"/>
  <c r="G137"/>
  <c r="G140"/>
  <c r="G141"/>
  <c r="G142"/>
  <c r="G144"/>
  <c r="G14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<sst xmlns="http://schemas.openxmlformats.org/spreadsheetml/2006/main">
  <si>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</si>
  <si>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</si>
  <si>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</si>
  <si>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</si>
  <si>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</si>
  <si>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中山間　那賀川西部　上大野１農道３工事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</si>
  <si>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</si>
  <si>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</si>
  <si>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</si>
  <si>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</si>
  <si>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</si>
  <si>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</si>
  <si>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</si>
  <si>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</si>
  <si>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</si>
  <si>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</si>
  <si>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</si>
  <si>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</si>
  <si>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表土撤去
_x000d_</t>
  </si>
  <si>
    <t>㎡</t>
  </si>
  <si>
    <t>床堀
_x000d_</t>
  </si>
  <si>
    <t>m3</t>
  </si>
  <si>
    <t>埋戻工
_x000d_</t>
  </si>
  <si>
    <t>埋戻
_x000d_</t>
  </si>
  <si>
    <t>坂路盛土
_x000d_</t>
  </si>
  <si>
    <t>表土復旧
_x000d_</t>
  </si>
  <si>
    <t>盛土・埋戻工
_x000d_</t>
  </si>
  <si>
    <t>埋戻・盛土
_x000d_Ｂ＜1.0m</t>
  </si>
  <si>
    <t>埋戻・盛土
_x000d_1.0≦Ｂ＜2.5m</t>
  </si>
  <si>
    <t>埋戻・盛土
_x000d_2.5m≦Ｂ＜4.0m</t>
  </si>
  <si>
    <t>整形工
_x000d_</t>
  </si>
  <si>
    <t>基面整正
_x000d_</t>
  </si>
  <si>
    <t>法面整形（盛土）
_x000d_</t>
  </si>
  <si>
    <t>耕起
_x000d_</t>
  </si>
  <si>
    <t>石礫除去
_x000d_</t>
  </si>
  <si>
    <t>ha</t>
  </si>
  <si>
    <t>土砂運搬工
_x000d_</t>
  </si>
  <si>
    <t>購入土
_x000d_良質土</t>
  </si>
  <si>
    <t>残土処分
_x000d_</t>
  </si>
  <si>
    <t>擁壁工
_x000d_</t>
  </si>
  <si>
    <t>１号擁壁
_x000d_</t>
  </si>
  <si>
    <t>コンクリート
_x000d_</t>
  </si>
  <si>
    <t>型枠
_x000d_</t>
  </si>
  <si>
    <t>基礎砕石
_x000d_t=200</t>
  </si>
  <si>
    <t>目地材
_x000d_</t>
  </si>
  <si>
    <t>２号擁壁
_x000d_</t>
  </si>
  <si>
    <t>４号擁壁
_x000d_</t>
  </si>
  <si>
    <t>５号擁壁
_x000d_</t>
  </si>
  <si>
    <t>止水板
_x000d_</t>
  </si>
  <si>
    <t>ｍ</t>
  </si>
  <si>
    <t>小型水路工
_x000d_</t>
  </si>
  <si>
    <t>用水路工
_x000d_</t>
  </si>
  <si>
    <t>鉄筋
_x000d_</t>
  </si>
  <si>
    <t>ton</t>
  </si>
  <si>
    <t>基礎砕石
_x000d_t=150</t>
  </si>
  <si>
    <t>基礎砕石
_x000d_t=100</t>
  </si>
  <si>
    <t>グレーチング蓋
_x000d_</t>
  </si>
  <si>
    <t>組</t>
  </si>
  <si>
    <t>コンクリート蓋
_x000d_</t>
  </si>
  <si>
    <t>枚</t>
  </si>
  <si>
    <t>集水枡工
_x000d_</t>
  </si>
  <si>
    <t>基礎砕石
_x000d_</t>
  </si>
  <si>
    <t>蓋設置
_x000d_</t>
  </si>
  <si>
    <t>管渠工
_x000d_</t>
  </si>
  <si>
    <t>重圧管敷設
_x000d_</t>
  </si>
  <si>
    <t>塩ビ管布設
_x000d_VP φ150</t>
  </si>
  <si>
    <t>塩ビ管布設
_x000d_VP φ300</t>
  </si>
  <si>
    <t>敷モルタル
_x000d_1:3</t>
  </si>
  <si>
    <t>均しコンクリート
_x000d_</t>
  </si>
  <si>
    <t>巻き立てコンクリート
_x000d_</t>
  </si>
  <si>
    <t>つまみ式掃除口
_x000d_</t>
  </si>
  <si>
    <t>個</t>
  </si>
  <si>
    <t>ソケット継手
_x000d_</t>
  </si>
  <si>
    <t>構造物撤去工
_x000d_</t>
  </si>
  <si>
    <t>コンクリート
_x000d_無筋</t>
  </si>
  <si>
    <t>石積取壊
_x000d_</t>
  </si>
  <si>
    <t>殻処分
_x000d_無筋</t>
  </si>
  <si>
    <t>石積処分
_x000d_</t>
  </si>
  <si>
    <t>付帯施設工
_x000d_</t>
  </si>
  <si>
    <t>坂路工
_x000d_</t>
  </si>
  <si>
    <t>差筋
_x000d_D13</t>
  </si>
  <si>
    <t>路面コンクリート
_x000d_</t>
  </si>
  <si>
    <t>路盤材
_x000d_</t>
  </si>
  <si>
    <t>溶接金網
_x000d_</t>
  </si>
  <si>
    <t>舗装工
_x000d_</t>
  </si>
  <si>
    <t>路盤工
_x000d_</t>
  </si>
  <si>
    <t>付帯工
_x000d_</t>
  </si>
  <si>
    <t>ほ場復旧
_x000d_</t>
  </si>
  <si>
    <t>畦畔復旧
_x000d_</t>
  </si>
  <si>
    <t>暗渠排水
_x000d_</t>
  </si>
  <si>
    <t>表土掘削
_x000d_</t>
  </si>
  <si>
    <t>掘削
_x000d_吸水渠</t>
  </si>
  <si>
    <t>掘削
_x000d_集水渠</t>
  </si>
  <si>
    <t>砕石投入
_x000d_</t>
  </si>
  <si>
    <t>塩ビ管
_x000d_</t>
  </si>
  <si>
    <t>陶管【暫定単価】
_x000d_φ60 600mm</t>
  </si>
  <si>
    <t>本</t>
  </si>
  <si>
    <t>陶管（L字管）【暫定単価】
_x000d_φ60</t>
  </si>
  <si>
    <t>陶管（Ｔ字管）【暫定単価】
_x000d_φ60</t>
  </si>
  <si>
    <t>陶管（Ｔ字管）【暫定単価】
_x000d_φ75</t>
  </si>
  <si>
    <t>陶管（ソケット）【暫定単価】
_x000d_φ60×φ75</t>
  </si>
  <si>
    <t>止め蓋【暫定単価】
_x000d_φ60</t>
  </si>
  <si>
    <t>水閘【暫定単価】
_x000d_φ75</t>
  </si>
  <si>
    <t>フラップ弁【暫定単価】
_x000d_φ75</t>
  </si>
  <si>
    <t>溜桝
_x000d_300×300</t>
  </si>
  <si>
    <t>直接工事費（仮設工）
_x000d_</t>
  </si>
  <si>
    <t>仮設工
_x000d_</t>
  </si>
  <si>
    <t>仮設道路工
_x000d_</t>
  </si>
  <si>
    <t>安定シート
_x000d_</t>
  </si>
  <si>
    <t>敷鉄板
_x000d_設置～賃料～撤去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</si>
  <si>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</si>
  <si>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</si>
  <si>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</si>
  <si>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</si>
  <si>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</si>
  <si>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</si>
  <si>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現場管理費
_x000d_</t>
  </si>
  <si>
    <t>現場管理費（率計上）
_x000d_</t>
  </si>
  <si>
    <t>一般管理費等
_x000d_</t>
  </si>
  <si>
    <t>一括計上価格
_x000d_</t>
  </si>
  <si>
    <t>土壌分析試験費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</si>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</sst>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+G11+G130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+G12+G124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+G13+G33+G55+G84+G90+G99+G102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+G14+G17+G21+G25+G30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803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21</v>
      </c>
      <c r="F16" s="19">
        <v>340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16" t="s">
        <v>22</v>
      </c>
      <c r="D17" s="17"/>
      <c r="E17" s="18" t="s">
        <v>13</v>
      </c>
      <c r="F17" s="19">
        <v>1</v>
      </c>
      <c r="G17" s="20">
        <f>+G18+G19+G20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23</v>
      </c>
      <c r="E18" s="18" t="s">
        <v>21</v>
      </c>
      <c r="F18" s="19">
        <v>210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21</v>
      </c>
      <c r="F19" s="19">
        <v>7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25</v>
      </c>
      <c r="E20" s="18" t="s">
        <v>19</v>
      </c>
      <c r="F20" s="19">
        <v>193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26</v>
      </c>
      <c r="D21" s="17"/>
      <c r="E21" s="18" t="s">
        <v>13</v>
      </c>
      <c r="F21" s="19">
        <v>1</v>
      </c>
      <c r="G21" s="20">
        <f>+G22+G23+G24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27</v>
      </c>
      <c r="E22" s="18" t="s">
        <v>21</v>
      </c>
      <c r="F22" s="19">
        <v>30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21</v>
      </c>
      <c r="F23" s="19">
        <v>99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21</v>
      </c>
      <c r="F24" s="19">
        <v>33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30</v>
      </c>
      <c r="D25" s="17"/>
      <c r="E25" s="18" t="s">
        <v>13</v>
      </c>
      <c r="F25" s="19">
        <v>1</v>
      </c>
      <c r="G25" s="20">
        <f>+G26+G27+G28+G29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31</v>
      </c>
      <c r="E26" s="18" t="s">
        <v>19</v>
      </c>
      <c r="F26" s="19">
        <v>289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19</v>
      </c>
      <c r="F27" s="19">
        <v>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33</v>
      </c>
      <c r="E28" s="18" t="s">
        <v>19</v>
      </c>
      <c r="F28" s="19">
        <v>191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35</v>
      </c>
      <c r="F29" s="19">
        <v>0.019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16" t="s">
        <v>36</v>
      </c>
      <c r="D30" s="17"/>
      <c r="E30" s="18" t="s">
        <v>13</v>
      </c>
      <c r="F30" s="19">
        <v>1</v>
      </c>
      <c r="G30" s="20">
        <f>+G31+G32</f>
        <v>0</v>
      </c>
      <c r="H30" s="21"/>
      <c r="I30" s="22">
        <v>21</v>
      </c>
      <c r="J30" s="22">
        <v>3</v>
      </c>
    </row>
    <row r="31" ht="42" customHeight="1">
      <c r="A31" s="23"/>
      <c r="B31" s="24"/>
      <c r="C31" s="24"/>
      <c r="D31" s="25" t="s">
        <v>37</v>
      </c>
      <c r="E31" s="18" t="s">
        <v>21</v>
      </c>
      <c r="F31" s="19">
        <v>162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21</v>
      </c>
      <c r="F32" s="19">
        <v>94</v>
      </c>
      <c r="G32" s="26"/>
      <c r="H32" s="21"/>
      <c r="I32" s="22">
        <v>23</v>
      </c>
      <c r="J32" s="22">
        <v>4</v>
      </c>
    </row>
    <row r="33" ht="42" customHeight="1">
      <c r="A33" s="23"/>
      <c r="B33" s="16" t="s">
        <v>39</v>
      </c>
      <c r="C33" s="16"/>
      <c r="D33" s="17"/>
      <c r="E33" s="18" t="s">
        <v>13</v>
      </c>
      <c r="F33" s="19">
        <v>1</v>
      </c>
      <c r="G33" s="20">
        <f>+G34+G39+G44+G49</f>
        <v>0</v>
      </c>
      <c r="H33" s="21"/>
      <c r="I33" s="22">
        <v>24</v>
      </c>
      <c r="J33" s="22">
        <v>2</v>
      </c>
    </row>
    <row r="34" ht="42" customHeight="1">
      <c r="A34" s="23"/>
      <c r="B34" s="24"/>
      <c r="C34" s="16" t="s">
        <v>40</v>
      </c>
      <c r="D34" s="17"/>
      <c r="E34" s="18" t="s">
        <v>13</v>
      </c>
      <c r="F34" s="19">
        <v>1</v>
      </c>
      <c r="G34" s="20">
        <f>+G35+G36+G37+G38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41</v>
      </c>
      <c r="E35" s="18" t="s">
        <v>21</v>
      </c>
      <c r="F35" s="19">
        <v>97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19</v>
      </c>
      <c r="F36" s="19">
        <v>460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19</v>
      </c>
      <c r="F37" s="19">
        <v>198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19</v>
      </c>
      <c r="F38" s="19">
        <v>10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45</v>
      </c>
      <c r="D39" s="17"/>
      <c r="E39" s="18" t="s">
        <v>13</v>
      </c>
      <c r="F39" s="19">
        <v>1</v>
      </c>
      <c r="G39" s="20">
        <f>+G40+G41+G42+G43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41</v>
      </c>
      <c r="E40" s="18" t="s">
        <v>21</v>
      </c>
      <c r="F40" s="19">
        <v>8.8000000000000007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42</v>
      </c>
      <c r="E41" s="18" t="s">
        <v>19</v>
      </c>
      <c r="F41" s="19">
        <v>32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43</v>
      </c>
      <c r="E42" s="18" t="s">
        <v>19</v>
      </c>
      <c r="F42" s="19">
        <v>12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44</v>
      </c>
      <c r="E43" s="18" t="s">
        <v>19</v>
      </c>
      <c r="F43" s="19">
        <v>2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16" t="s">
        <v>46</v>
      </c>
      <c r="D44" s="17"/>
      <c r="E44" s="18" t="s">
        <v>13</v>
      </c>
      <c r="F44" s="19">
        <v>1</v>
      </c>
      <c r="G44" s="20">
        <f>+G45+G46+G47+G48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41</v>
      </c>
      <c r="E45" s="18" t="s">
        <v>21</v>
      </c>
      <c r="F45" s="19">
        <v>1.7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42</v>
      </c>
      <c r="E46" s="18" t="s">
        <v>19</v>
      </c>
      <c r="F46" s="19">
        <v>6.7000000000000002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43</v>
      </c>
      <c r="E47" s="18" t="s">
        <v>19</v>
      </c>
      <c r="F47" s="19">
        <v>2.3999999999999999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44</v>
      </c>
      <c r="E48" s="18" t="s">
        <v>19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47</v>
      </c>
      <c r="D49" s="17"/>
      <c r="E49" s="18" t="s">
        <v>13</v>
      </c>
      <c r="F49" s="19">
        <v>1</v>
      </c>
      <c r="G49" s="20">
        <f>+G50+G51+G52+G53+G54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41</v>
      </c>
      <c r="E50" s="18" t="s">
        <v>21</v>
      </c>
      <c r="F50" s="19">
        <v>18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42</v>
      </c>
      <c r="E51" s="18" t="s">
        <v>19</v>
      </c>
      <c r="F51" s="19">
        <v>115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43</v>
      </c>
      <c r="E52" s="18" t="s">
        <v>19</v>
      </c>
      <c r="F52" s="19">
        <v>45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44</v>
      </c>
      <c r="E53" s="18" t="s">
        <v>19</v>
      </c>
      <c r="F53" s="19">
        <v>2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48</v>
      </c>
      <c r="E54" s="18" t="s">
        <v>49</v>
      </c>
      <c r="F54" s="19">
        <v>6.4000000000000004</v>
      </c>
      <c r="G54" s="26"/>
      <c r="H54" s="21"/>
      <c r="I54" s="22">
        <v>45</v>
      </c>
      <c r="J54" s="22">
        <v>4</v>
      </c>
    </row>
    <row r="55" ht="42" customHeight="1">
      <c r="A55" s="23"/>
      <c r="B55" s="16" t="s">
        <v>50</v>
      </c>
      <c r="C55" s="16"/>
      <c r="D55" s="17"/>
      <c r="E55" s="18" t="s">
        <v>13</v>
      </c>
      <c r="F55" s="19">
        <v>1</v>
      </c>
      <c r="G55" s="20">
        <f>+G56+G67+G72</f>
        <v>0</v>
      </c>
      <c r="H55" s="21"/>
      <c r="I55" s="22">
        <v>46</v>
      </c>
      <c r="J55" s="22">
        <v>2</v>
      </c>
    </row>
    <row r="56" ht="42" customHeight="1">
      <c r="A56" s="23"/>
      <c r="B56" s="24"/>
      <c r="C56" s="16" t="s">
        <v>51</v>
      </c>
      <c r="D56" s="17"/>
      <c r="E56" s="18" t="s">
        <v>13</v>
      </c>
      <c r="F56" s="19">
        <v>1</v>
      </c>
      <c r="G56" s="20">
        <f>+G57+G58+G59+G60+G61+G62+G63+G64+G65+G66</f>
        <v>0</v>
      </c>
      <c r="H56" s="21"/>
      <c r="I56" s="22">
        <v>47</v>
      </c>
      <c r="J56" s="22">
        <v>3</v>
      </c>
    </row>
    <row r="57" ht="42" customHeight="1">
      <c r="A57" s="23"/>
      <c r="B57" s="24"/>
      <c r="C57" s="24"/>
      <c r="D57" s="25" t="s">
        <v>41</v>
      </c>
      <c r="E57" s="18" t="s">
        <v>21</v>
      </c>
      <c r="F57" s="19">
        <v>31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42</v>
      </c>
      <c r="E58" s="18" t="s">
        <v>19</v>
      </c>
      <c r="F58" s="19">
        <v>229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52</v>
      </c>
      <c r="E59" s="18" t="s">
        <v>53</v>
      </c>
      <c r="F59" s="19">
        <v>0.39700000000000002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43</v>
      </c>
      <c r="E60" s="18" t="s">
        <v>19</v>
      </c>
      <c r="F60" s="19">
        <v>16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54</v>
      </c>
      <c r="E61" s="18" t="s">
        <v>19</v>
      </c>
      <c r="F61" s="19">
        <v>20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55</v>
      </c>
      <c r="E62" s="18" t="s">
        <v>19</v>
      </c>
      <c r="F62" s="19">
        <v>41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44</v>
      </c>
      <c r="E63" s="18" t="s">
        <v>19</v>
      </c>
      <c r="F63" s="19">
        <v>3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48</v>
      </c>
      <c r="E64" s="18" t="s">
        <v>49</v>
      </c>
      <c r="F64" s="19">
        <v>14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56</v>
      </c>
      <c r="E65" s="18" t="s">
        <v>57</v>
      </c>
      <c r="F65" s="19">
        <v>1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58</v>
      </c>
      <c r="E66" s="18" t="s">
        <v>59</v>
      </c>
      <c r="F66" s="19">
        <v>25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16" t="s">
        <v>60</v>
      </c>
      <c r="D67" s="17"/>
      <c r="E67" s="18" t="s">
        <v>13</v>
      </c>
      <c r="F67" s="19">
        <v>1</v>
      </c>
      <c r="G67" s="20">
        <f>+G68+G69+G70+G71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41</v>
      </c>
      <c r="E68" s="18" t="s">
        <v>21</v>
      </c>
      <c r="F68" s="19">
        <v>2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42</v>
      </c>
      <c r="E69" s="18" t="s">
        <v>19</v>
      </c>
      <c r="F69" s="19">
        <v>18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61</v>
      </c>
      <c r="E70" s="18" t="s">
        <v>19</v>
      </c>
      <c r="F70" s="19">
        <v>3.2000000000000002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62</v>
      </c>
      <c r="E71" s="18" t="s">
        <v>57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16" t="s">
        <v>63</v>
      </c>
      <c r="D72" s="17"/>
      <c r="E72" s="18" t="s">
        <v>13</v>
      </c>
      <c r="F72" s="19">
        <v>1</v>
      </c>
      <c r="G72" s="20">
        <f>+G73+G74+G75+G76+G77+G78+G79+G80+G81+G82+G83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64</v>
      </c>
      <c r="E73" s="18" t="s">
        <v>49</v>
      </c>
      <c r="F73" s="19">
        <v>13.800000000000001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65</v>
      </c>
      <c r="E74" s="18" t="s">
        <v>49</v>
      </c>
      <c r="F74" s="19">
        <v>12.199999999999999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66</v>
      </c>
      <c r="E75" s="18" t="s">
        <v>49</v>
      </c>
      <c r="F75" s="19">
        <v>1.8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67</v>
      </c>
      <c r="E76" s="18" t="s">
        <v>21</v>
      </c>
      <c r="F76" s="19">
        <v>0.10000000000000001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68</v>
      </c>
      <c r="E77" s="18" t="s">
        <v>21</v>
      </c>
      <c r="F77" s="19">
        <v>0.59999999999999998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42</v>
      </c>
      <c r="E78" s="18" t="s">
        <v>19</v>
      </c>
      <c r="F78" s="19">
        <v>2.6000000000000001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69</v>
      </c>
      <c r="E79" s="18" t="s">
        <v>21</v>
      </c>
      <c r="F79" s="19">
        <v>2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42</v>
      </c>
      <c r="E80" s="18" t="s">
        <v>19</v>
      </c>
      <c r="F80" s="19">
        <v>11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61</v>
      </c>
      <c r="E81" s="18" t="s">
        <v>19</v>
      </c>
      <c r="F81" s="19">
        <v>13.4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70</v>
      </c>
      <c r="E82" s="18" t="s">
        <v>71</v>
      </c>
      <c r="F82" s="19">
        <v>2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72</v>
      </c>
      <c r="E83" s="18" t="s">
        <v>71</v>
      </c>
      <c r="F83" s="19">
        <v>4</v>
      </c>
      <c r="G83" s="26"/>
      <c r="H83" s="21"/>
      <c r="I83" s="22">
        <v>74</v>
      </c>
      <c r="J83" s="22">
        <v>4</v>
      </c>
    </row>
    <row r="84" ht="42" customHeight="1">
      <c r="A84" s="23"/>
      <c r="B84" s="16" t="s">
        <v>73</v>
      </c>
      <c r="C84" s="16"/>
      <c r="D84" s="17"/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2</v>
      </c>
    </row>
    <row r="85" ht="42" customHeight="1">
      <c r="A85" s="23"/>
      <c r="B85" s="24"/>
      <c r="C85" s="16" t="s">
        <v>73</v>
      </c>
      <c r="D85" s="17"/>
      <c r="E85" s="18" t="s">
        <v>13</v>
      </c>
      <c r="F85" s="19">
        <v>1</v>
      </c>
      <c r="G85" s="20">
        <f>+G86+G87+G88+G89</f>
        <v>0</v>
      </c>
      <c r="H85" s="21"/>
      <c r="I85" s="22">
        <v>76</v>
      </c>
      <c r="J85" s="22">
        <v>3</v>
      </c>
    </row>
    <row r="86" ht="42" customHeight="1">
      <c r="A86" s="23"/>
      <c r="B86" s="24"/>
      <c r="C86" s="24"/>
      <c r="D86" s="25" t="s">
        <v>74</v>
      </c>
      <c r="E86" s="18" t="s">
        <v>21</v>
      </c>
      <c r="F86" s="19">
        <v>49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75</v>
      </c>
      <c r="E87" s="18" t="s">
        <v>19</v>
      </c>
      <c r="F87" s="19">
        <v>30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76</v>
      </c>
      <c r="E88" s="18" t="s">
        <v>21</v>
      </c>
      <c r="F88" s="19">
        <v>49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77</v>
      </c>
      <c r="E89" s="18" t="s">
        <v>21</v>
      </c>
      <c r="F89" s="19">
        <v>30</v>
      </c>
      <c r="G89" s="26"/>
      <c r="H89" s="21"/>
      <c r="I89" s="22">
        <v>80</v>
      </c>
      <c r="J89" s="22">
        <v>4</v>
      </c>
    </row>
    <row r="90" ht="42" customHeight="1">
      <c r="A90" s="23"/>
      <c r="B90" s="16" t="s">
        <v>78</v>
      </c>
      <c r="C90" s="16"/>
      <c r="D90" s="17"/>
      <c r="E90" s="18" t="s">
        <v>13</v>
      </c>
      <c r="F90" s="19">
        <v>1</v>
      </c>
      <c r="G90" s="20">
        <f>+G91</f>
        <v>0</v>
      </c>
      <c r="H90" s="21"/>
      <c r="I90" s="22">
        <v>81</v>
      </c>
      <c r="J90" s="22">
        <v>2</v>
      </c>
    </row>
    <row r="91" ht="42" customHeight="1">
      <c r="A91" s="23"/>
      <c r="B91" s="24"/>
      <c r="C91" s="16" t="s">
        <v>79</v>
      </c>
      <c r="D91" s="17"/>
      <c r="E91" s="18" t="s">
        <v>13</v>
      </c>
      <c r="F91" s="19">
        <v>1</v>
      </c>
      <c r="G91" s="20">
        <f>+G92+G93+G94+G95+G96+G97+G98</f>
        <v>0</v>
      </c>
      <c r="H91" s="21"/>
      <c r="I91" s="22">
        <v>82</v>
      </c>
      <c r="J91" s="22">
        <v>3</v>
      </c>
    </row>
    <row r="92" ht="42" customHeight="1">
      <c r="A92" s="23"/>
      <c r="B92" s="24"/>
      <c r="C92" s="24"/>
      <c r="D92" s="25" t="s">
        <v>41</v>
      </c>
      <c r="E92" s="18" t="s">
        <v>21</v>
      </c>
      <c r="F92" s="19">
        <v>0.29999999999999999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42</v>
      </c>
      <c r="E93" s="18" t="s">
        <v>19</v>
      </c>
      <c r="F93" s="19">
        <v>3.3999999999999999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61</v>
      </c>
      <c r="E94" s="18" t="s">
        <v>19</v>
      </c>
      <c r="F94" s="19">
        <v>0.40000000000000002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80</v>
      </c>
      <c r="E95" s="18" t="s">
        <v>53</v>
      </c>
      <c r="F95" s="19">
        <v>0.012999999999999999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81</v>
      </c>
      <c r="E96" s="18" t="s">
        <v>21</v>
      </c>
      <c r="F96" s="19">
        <v>0.40000000000000002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82</v>
      </c>
      <c r="E97" s="18" t="s">
        <v>19</v>
      </c>
      <c r="F97" s="19">
        <v>4.2000000000000002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83</v>
      </c>
      <c r="E98" s="18" t="s">
        <v>19</v>
      </c>
      <c r="F98" s="19">
        <v>4.2000000000000002</v>
      </c>
      <c r="G98" s="26"/>
      <c r="H98" s="21"/>
      <c r="I98" s="22">
        <v>89</v>
      </c>
      <c r="J98" s="22">
        <v>4</v>
      </c>
    </row>
    <row r="99" ht="42" customHeight="1">
      <c r="A99" s="23"/>
      <c r="B99" s="16" t="s">
        <v>84</v>
      </c>
      <c r="C99" s="16"/>
      <c r="D99" s="17"/>
      <c r="E99" s="18" t="s">
        <v>13</v>
      </c>
      <c r="F99" s="19">
        <v>1</v>
      </c>
      <c r="G99" s="20">
        <f>+G100</f>
        <v>0</v>
      </c>
      <c r="H99" s="21"/>
      <c r="I99" s="22">
        <v>90</v>
      </c>
      <c r="J99" s="22">
        <v>2</v>
      </c>
    </row>
    <row r="100" ht="42" customHeight="1">
      <c r="A100" s="23"/>
      <c r="B100" s="24"/>
      <c r="C100" s="16" t="s">
        <v>85</v>
      </c>
      <c r="D100" s="17"/>
      <c r="E100" s="18" t="s">
        <v>13</v>
      </c>
      <c r="F100" s="19">
        <v>1</v>
      </c>
      <c r="G100" s="20">
        <f>+G101</f>
        <v>0</v>
      </c>
      <c r="H100" s="21"/>
      <c r="I100" s="22">
        <v>91</v>
      </c>
      <c r="J100" s="22">
        <v>3</v>
      </c>
    </row>
    <row r="101" ht="42" customHeight="1">
      <c r="A101" s="23"/>
      <c r="B101" s="24"/>
      <c r="C101" s="24"/>
      <c r="D101" s="25" t="s">
        <v>85</v>
      </c>
      <c r="E101" s="18" t="s">
        <v>19</v>
      </c>
      <c r="F101" s="19">
        <v>789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16" t="s">
        <v>86</v>
      </c>
      <c r="C102" s="16"/>
      <c r="D102" s="17"/>
      <c r="E102" s="18" t="s">
        <v>13</v>
      </c>
      <c r="F102" s="19">
        <v>1</v>
      </c>
      <c r="G102" s="20">
        <f>+G103+G105</f>
        <v>0</v>
      </c>
      <c r="H102" s="21"/>
      <c r="I102" s="22">
        <v>93</v>
      </c>
      <c r="J102" s="22">
        <v>2</v>
      </c>
    </row>
    <row r="103" ht="42" customHeight="1">
      <c r="A103" s="23"/>
      <c r="B103" s="24"/>
      <c r="C103" s="16" t="s">
        <v>87</v>
      </c>
      <c r="D103" s="17"/>
      <c r="E103" s="18" t="s">
        <v>13</v>
      </c>
      <c r="F103" s="19">
        <v>1</v>
      </c>
      <c r="G103" s="20">
        <f>+G104</f>
        <v>0</v>
      </c>
      <c r="H103" s="21"/>
      <c r="I103" s="22">
        <v>94</v>
      </c>
      <c r="J103" s="22">
        <v>3</v>
      </c>
    </row>
    <row r="104" ht="42" customHeight="1">
      <c r="A104" s="23"/>
      <c r="B104" s="24"/>
      <c r="C104" s="24"/>
      <c r="D104" s="25" t="s">
        <v>88</v>
      </c>
      <c r="E104" s="18" t="s">
        <v>49</v>
      </c>
      <c r="F104" s="19">
        <v>62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16" t="s">
        <v>89</v>
      </c>
      <c r="D105" s="17"/>
      <c r="E105" s="18" t="s">
        <v>13</v>
      </c>
      <c r="F105" s="19">
        <v>1</v>
      </c>
      <c r="G105" s="20">
        <f>+G106+G107+G108+G109+G110+G111+G112+G113+G114+G115+G116+G117+G118+G119+G120+G121+G122+G123</f>
        <v>0</v>
      </c>
      <c r="H105" s="21"/>
      <c r="I105" s="22">
        <v>96</v>
      </c>
      <c r="J105" s="22">
        <v>3</v>
      </c>
    </row>
    <row r="106" ht="42" customHeight="1">
      <c r="A106" s="23"/>
      <c r="B106" s="24"/>
      <c r="C106" s="24"/>
      <c r="D106" s="25" t="s">
        <v>90</v>
      </c>
      <c r="E106" s="18" t="s">
        <v>19</v>
      </c>
      <c r="F106" s="19">
        <v>26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24"/>
      <c r="D107" s="25" t="s">
        <v>91</v>
      </c>
      <c r="E107" s="18" t="s">
        <v>49</v>
      </c>
      <c r="F107" s="19">
        <v>75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24"/>
      <c r="D108" s="25" t="s">
        <v>92</v>
      </c>
      <c r="E108" s="18" t="s">
        <v>49</v>
      </c>
      <c r="F108" s="19">
        <v>5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31</v>
      </c>
      <c r="E109" s="18" t="s">
        <v>19</v>
      </c>
      <c r="F109" s="19">
        <v>28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93</v>
      </c>
      <c r="E110" s="18" t="s">
        <v>21</v>
      </c>
      <c r="F110" s="19">
        <v>10.5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24"/>
      <c r="D111" s="25" t="s">
        <v>25</v>
      </c>
      <c r="E111" s="18" t="s">
        <v>19</v>
      </c>
      <c r="F111" s="19">
        <v>26</v>
      </c>
      <c r="G111" s="26"/>
      <c r="H111" s="21"/>
      <c r="I111" s="22">
        <v>102</v>
      </c>
      <c r="J111" s="22">
        <v>4</v>
      </c>
    </row>
    <row r="112" ht="42" customHeight="1">
      <c r="A112" s="23"/>
      <c r="B112" s="24"/>
      <c r="C112" s="24"/>
      <c r="D112" s="25" t="s">
        <v>25</v>
      </c>
      <c r="E112" s="18" t="s">
        <v>19</v>
      </c>
      <c r="F112" s="19">
        <v>26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24"/>
      <c r="D113" s="25" t="s">
        <v>38</v>
      </c>
      <c r="E113" s="18" t="s">
        <v>21</v>
      </c>
      <c r="F113" s="19">
        <v>10.5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24"/>
      <c r="C114" s="24"/>
      <c r="D114" s="25" t="s">
        <v>94</v>
      </c>
      <c r="E114" s="18" t="s">
        <v>13</v>
      </c>
      <c r="F114" s="19">
        <v>1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24"/>
      <c r="D115" s="25" t="s">
        <v>95</v>
      </c>
      <c r="E115" s="18" t="s">
        <v>96</v>
      </c>
      <c r="F115" s="19">
        <v>125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24"/>
      <c r="D116" s="25" t="s">
        <v>97</v>
      </c>
      <c r="E116" s="18" t="s">
        <v>96</v>
      </c>
      <c r="F116" s="19">
        <v>1</v>
      </c>
      <c r="G116" s="26"/>
      <c r="H116" s="21"/>
      <c r="I116" s="22">
        <v>107</v>
      </c>
      <c r="J116" s="22">
        <v>4</v>
      </c>
    </row>
    <row r="117" ht="42" customHeight="1">
      <c r="A117" s="23"/>
      <c r="B117" s="24"/>
      <c r="C117" s="24"/>
      <c r="D117" s="25" t="s">
        <v>98</v>
      </c>
      <c r="E117" s="18" t="s">
        <v>96</v>
      </c>
      <c r="F117" s="19">
        <v>2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24"/>
      <c r="D118" s="25" t="s">
        <v>99</v>
      </c>
      <c r="E118" s="18" t="s">
        <v>96</v>
      </c>
      <c r="F118" s="19">
        <v>1</v>
      </c>
      <c r="G118" s="26"/>
      <c r="H118" s="21"/>
      <c r="I118" s="22">
        <v>109</v>
      </c>
      <c r="J118" s="22">
        <v>4</v>
      </c>
    </row>
    <row r="119" ht="42" customHeight="1">
      <c r="A119" s="23"/>
      <c r="B119" s="24"/>
      <c r="C119" s="24"/>
      <c r="D119" s="25" t="s">
        <v>100</v>
      </c>
      <c r="E119" s="18" t="s">
        <v>96</v>
      </c>
      <c r="F119" s="19">
        <v>2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24"/>
      <c r="C120" s="24"/>
      <c r="D120" s="25" t="s">
        <v>101</v>
      </c>
      <c r="E120" s="18" t="s">
        <v>59</v>
      </c>
      <c r="F120" s="19">
        <v>4</v>
      </c>
      <c r="G120" s="26"/>
      <c r="H120" s="21"/>
      <c r="I120" s="22">
        <v>111</v>
      </c>
      <c r="J120" s="22">
        <v>4</v>
      </c>
    </row>
    <row r="121" ht="42" customHeight="1">
      <c r="A121" s="23"/>
      <c r="B121" s="24"/>
      <c r="C121" s="24"/>
      <c r="D121" s="25" t="s">
        <v>102</v>
      </c>
      <c r="E121" s="18" t="s">
        <v>71</v>
      </c>
      <c r="F121" s="19">
        <v>1</v>
      </c>
      <c r="G121" s="26"/>
      <c r="H121" s="21"/>
      <c r="I121" s="22">
        <v>112</v>
      </c>
      <c r="J121" s="22">
        <v>4</v>
      </c>
    </row>
    <row r="122" ht="42" customHeight="1">
      <c r="A122" s="23"/>
      <c r="B122" s="24"/>
      <c r="C122" s="24"/>
      <c r="D122" s="25" t="s">
        <v>103</v>
      </c>
      <c r="E122" s="18" t="s">
        <v>71</v>
      </c>
      <c r="F122" s="19">
        <v>1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24"/>
      <c r="D123" s="25" t="s">
        <v>104</v>
      </c>
      <c r="E123" s="18" t="s">
        <v>71</v>
      </c>
      <c r="F123" s="19">
        <v>1</v>
      </c>
      <c r="G123" s="26"/>
      <c r="H123" s="21"/>
      <c r="I123" s="22">
        <v>114</v>
      </c>
      <c r="J123" s="22">
        <v>4</v>
      </c>
    </row>
    <row r="124" ht="42" customHeight="1">
      <c r="A124" s="15" t="s">
        <v>105</v>
      </c>
      <c r="B124" s="16"/>
      <c r="C124" s="16"/>
      <c r="D124" s="17"/>
      <c r="E124" s="18" t="s">
        <v>13</v>
      </c>
      <c r="F124" s="19">
        <v>1</v>
      </c>
      <c r="G124" s="20">
        <f>+G125</f>
        <v>0</v>
      </c>
      <c r="H124" s="21"/>
      <c r="I124" s="22">
        <v>115</v>
      </c>
      <c r="J124" s="22">
        <v>1</v>
      </c>
    </row>
    <row r="125" ht="42" customHeight="1">
      <c r="A125" s="23"/>
      <c r="B125" s="16" t="s">
        <v>106</v>
      </c>
      <c r="C125" s="16"/>
      <c r="D125" s="17"/>
      <c r="E125" s="18" t="s">
        <v>13</v>
      </c>
      <c r="F125" s="19">
        <v>1</v>
      </c>
      <c r="G125" s="20">
        <f>+G126</f>
        <v>0</v>
      </c>
      <c r="H125" s="21"/>
      <c r="I125" s="22">
        <v>116</v>
      </c>
      <c r="J125" s="22">
        <v>2</v>
      </c>
    </row>
    <row r="126" ht="42" customHeight="1">
      <c r="A126" s="23"/>
      <c r="B126" s="24"/>
      <c r="C126" s="16" t="s">
        <v>107</v>
      </c>
      <c r="D126" s="17"/>
      <c r="E126" s="18" t="s">
        <v>13</v>
      </c>
      <c r="F126" s="19">
        <v>1</v>
      </c>
      <c r="G126" s="20">
        <f>+G127+G128+G129</f>
        <v>0</v>
      </c>
      <c r="H126" s="21"/>
      <c r="I126" s="22">
        <v>117</v>
      </c>
      <c r="J126" s="22">
        <v>3</v>
      </c>
    </row>
    <row r="127" ht="42" customHeight="1">
      <c r="A127" s="23"/>
      <c r="B127" s="24"/>
      <c r="C127" s="24"/>
      <c r="D127" s="25" t="s">
        <v>108</v>
      </c>
      <c r="E127" s="18" t="s">
        <v>19</v>
      </c>
      <c r="F127" s="19">
        <v>1320</v>
      </c>
      <c r="G127" s="26"/>
      <c r="H127" s="21"/>
      <c r="I127" s="22">
        <v>118</v>
      </c>
      <c r="J127" s="22">
        <v>4</v>
      </c>
    </row>
    <row r="128" ht="42" customHeight="1">
      <c r="A128" s="23"/>
      <c r="B128" s="24"/>
      <c r="C128" s="24"/>
      <c r="D128" s="25" t="s">
        <v>109</v>
      </c>
      <c r="E128" s="18" t="s">
        <v>19</v>
      </c>
      <c r="F128" s="19">
        <v>990</v>
      </c>
      <c r="G128" s="26"/>
      <c r="H128" s="21"/>
      <c r="I128" s="22">
        <v>119</v>
      </c>
      <c r="J128" s="22">
        <v>4</v>
      </c>
    </row>
    <row r="129" ht="42" customHeight="1">
      <c r="A129" s="23"/>
      <c r="B129" s="24"/>
      <c r="C129" s="24"/>
      <c r="D129" s="25" t="s">
        <v>109</v>
      </c>
      <c r="E129" s="18" t="s">
        <v>19</v>
      </c>
      <c r="F129" s="19">
        <v>330</v>
      </c>
      <c r="G129" s="26"/>
      <c r="H129" s="21"/>
      <c r="I129" s="22">
        <v>120</v>
      </c>
      <c r="J129" s="22">
        <v>4</v>
      </c>
    </row>
    <row r="130" ht="42" customHeight="1">
      <c r="A130" s="15" t="s">
        <v>110</v>
      </c>
      <c r="B130" s="16"/>
      <c r="C130" s="16"/>
      <c r="D130" s="17"/>
      <c r="E130" s="18" t="s">
        <v>13</v>
      </c>
      <c r="F130" s="19">
        <v>1</v>
      </c>
      <c r="G130" s="20">
        <f>+G131+G137</f>
        <v>0</v>
      </c>
      <c r="H130" s="21"/>
      <c r="I130" s="22">
        <v>121</v>
      </c>
      <c r="J130" s="22"/>
    </row>
    <row r="131" ht="42" customHeight="1">
      <c r="A131" s="15" t="s">
        <v>111</v>
      </c>
      <c r="B131" s="16"/>
      <c r="C131" s="16"/>
      <c r="D131" s="17"/>
      <c r="E131" s="18" t="s">
        <v>13</v>
      </c>
      <c r="F131" s="19">
        <v>1</v>
      </c>
      <c r="G131" s="20">
        <f>+G132+G133</f>
        <v>0</v>
      </c>
      <c r="H131" s="21"/>
      <c r="I131" s="22">
        <v>122</v>
      </c>
      <c r="J131" s="22">
        <v>200</v>
      </c>
    </row>
    <row r="132" ht="42" customHeight="1">
      <c r="A132" s="15" t="s">
        <v>112</v>
      </c>
      <c r="B132" s="16"/>
      <c r="C132" s="16"/>
      <c r="D132" s="17"/>
      <c r="E132" s="18" t="s">
        <v>13</v>
      </c>
      <c r="F132" s="19">
        <v>1</v>
      </c>
      <c r="G132" s="26"/>
      <c r="H132" s="21"/>
      <c r="I132" s="22">
        <v>123</v>
      </c>
      <c r="J132" s="22"/>
    </row>
    <row r="133" ht="42" customHeight="1">
      <c r="A133" s="15" t="s">
        <v>113</v>
      </c>
      <c r="B133" s="16"/>
      <c r="C133" s="16"/>
      <c r="D133" s="17"/>
      <c r="E133" s="18" t="s">
        <v>13</v>
      </c>
      <c r="F133" s="19">
        <v>1</v>
      </c>
      <c r="G133" s="20">
        <f>+G134</f>
        <v>0</v>
      </c>
      <c r="H133" s="21"/>
      <c r="I133" s="22">
        <v>124</v>
      </c>
      <c r="J133" s="22">
        <v>1</v>
      </c>
    </row>
    <row r="134" ht="42" customHeight="1">
      <c r="A134" s="23"/>
      <c r="B134" s="16" t="s">
        <v>114</v>
      </c>
      <c r="C134" s="16"/>
      <c r="D134" s="17"/>
      <c r="E134" s="18" t="s">
        <v>13</v>
      </c>
      <c r="F134" s="19">
        <v>1</v>
      </c>
      <c r="G134" s="20">
        <f>+G135</f>
        <v>0</v>
      </c>
      <c r="H134" s="21"/>
      <c r="I134" s="22">
        <v>125</v>
      </c>
      <c r="J134" s="22">
        <v>2</v>
      </c>
    </row>
    <row r="135" ht="42" customHeight="1">
      <c r="A135" s="23"/>
      <c r="B135" s="24"/>
      <c r="C135" s="16" t="s">
        <v>113</v>
      </c>
      <c r="D135" s="17"/>
      <c r="E135" s="18" t="s">
        <v>13</v>
      </c>
      <c r="F135" s="19">
        <v>1</v>
      </c>
      <c r="G135" s="20">
        <f>+G136</f>
        <v>0</v>
      </c>
      <c r="H135" s="21"/>
      <c r="I135" s="22">
        <v>126</v>
      </c>
      <c r="J135" s="22">
        <v>3</v>
      </c>
    </row>
    <row r="136" ht="42" customHeight="1">
      <c r="A136" s="23"/>
      <c r="B136" s="24"/>
      <c r="C136" s="24"/>
      <c r="D136" s="25" t="s">
        <v>115</v>
      </c>
      <c r="E136" s="18" t="s">
        <v>53</v>
      </c>
      <c r="F136" s="19">
        <v>197</v>
      </c>
      <c r="G136" s="26"/>
      <c r="H136" s="21"/>
      <c r="I136" s="22">
        <v>127</v>
      </c>
      <c r="J136" s="22">
        <v>4</v>
      </c>
    </row>
    <row r="137" ht="42" customHeight="1">
      <c r="A137" s="15" t="s">
        <v>116</v>
      </c>
      <c r="B137" s="16"/>
      <c r="C137" s="16"/>
      <c r="D137" s="17"/>
      <c r="E137" s="18" t="s">
        <v>13</v>
      </c>
      <c r="F137" s="19">
        <v>1</v>
      </c>
      <c r="G137" s="20">
        <f>+G138</f>
        <v>0</v>
      </c>
      <c r="H137" s="21"/>
      <c r="I137" s="22">
        <v>128</v>
      </c>
      <c r="J137" s="22">
        <v>210</v>
      </c>
    </row>
    <row r="138" ht="42" customHeight="1">
      <c r="A138" s="15" t="s">
        <v>117</v>
      </c>
      <c r="B138" s="16"/>
      <c r="C138" s="16"/>
      <c r="D138" s="17"/>
      <c r="E138" s="18" t="s">
        <v>13</v>
      </c>
      <c r="F138" s="19">
        <v>1</v>
      </c>
      <c r="G138" s="26"/>
      <c r="H138" s="21"/>
      <c r="I138" s="22">
        <v>129</v>
      </c>
      <c r="J138" s="22"/>
    </row>
    <row r="139" ht="42" customHeight="1">
      <c r="A139" s="15" t="s">
        <v>118</v>
      </c>
      <c r="B139" s="16"/>
      <c r="C139" s="16"/>
      <c r="D139" s="17"/>
      <c r="E139" s="18" t="s">
        <v>13</v>
      </c>
      <c r="F139" s="19">
        <v>1</v>
      </c>
      <c r="G139" s="26"/>
      <c r="H139" s="21"/>
      <c r="I139" s="22">
        <v>130</v>
      </c>
      <c r="J139" s="22">
        <v>220</v>
      </c>
    </row>
    <row r="140" ht="42" customHeight="1">
      <c r="A140" s="15" t="s">
        <v>119</v>
      </c>
      <c r="B140" s="16"/>
      <c r="C140" s="16"/>
      <c r="D140" s="17"/>
      <c r="E140" s="18" t="s">
        <v>13</v>
      </c>
      <c r="F140" s="19">
        <v>1</v>
      </c>
      <c r="G140" s="20">
        <f>+G141</f>
        <v>0</v>
      </c>
      <c r="H140" s="21"/>
      <c r="I140" s="22">
        <v>131</v>
      </c>
      <c r="J140" s="22">
        <v>1</v>
      </c>
    </row>
    <row r="141" ht="42" customHeight="1">
      <c r="A141" s="23"/>
      <c r="B141" s="16" t="s">
        <v>120</v>
      </c>
      <c r="C141" s="16"/>
      <c r="D141" s="17"/>
      <c r="E141" s="18" t="s">
        <v>13</v>
      </c>
      <c r="F141" s="19">
        <v>1</v>
      </c>
      <c r="G141" s="20">
        <f>+G142</f>
        <v>0</v>
      </c>
      <c r="H141" s="21"/>
      <c r="I141" s="22">
        <v>132</v>
      </c>
      <c r="J141" s="22">
        <v>2</v>
      </c>
    </row>
    <row r="142" ht="42" customHeight="1">
      <c r="A142" s="23"/>
      <c r="B142" s="24"/>
      <c r="C142" s="16" t="s">
        <v>120</v>
      </c>
      <c r="D142" s="17"/>
      <c r="E142" s="18" t="s">
        <v>13</v>
      </c>
      <c r="F142" s="19">
        <v>1</v>
      </c>
      <c r="G142" s="20">
        <f>+G143</f>
        <v>0</v>
      </c>
      <c r="H142" s="21"/>
      <c r="I142" s="22">
        <v>133</v>
      </c>
      <c r="J142" s="22">
        <v>3</v>
      </c>
    </row>
    <row r="143" ht="42" customHeight="1">
      <c r="A143" s="23"/>
      <c r="B143" s="24"/>
      <c r="C143" s="24"/>
      <c r="D143" s="25" t="s">
        <v>120</v>
      </c>
      <c r="E143" s="18" t="s">
        <v>13</v>
      </c>
      <c r="F143" s="19">
        <v>1</v>
      </c>
      <c r="G143" s="26"/>
      <c r="H143" s="21"/>
      <c r="I143" s="22">
        <v>134</v>
      </c>
      <c r="J143" s="22">
        <v>4</v>
      </c>
    </row>
    <row r="144" ht="42" customHeight="1">
      <c r="A144" s="15" t="s">
        <v>121</v>
      </c>
      <c r="B144" s="16"/>
      <c r="C144" s="16"/>
      <c r="D144" s="17"/>
      <c r="E144" s="18" t="s">
        <v>13</v>
      </c>
      <c r="F144" s="19">
        <v>1</v>
      </c>
      <c r="G144" s="20">
        <f>+G10+G139+G140</f>
        <v>0</v>
      </c>
      <c r="H144" s="21"/>
      <c r="I144" s="22">
        <v>135</v>
      </c>
      <c r="J144" s="22">
        <v>30</v>
      </c>
    </row>
    <row r="145" ht="42" customHeight="1">
      <c r="A145" s="27" t="s">
        <v>122</v>
      </c>
      <c r="B145" s="28"/>
      <c r="C145" s="28"/>
      <c r="D145" s="29"/>
      <c r="E145" s="30" t="s">
        <v>123</v>
      </c>
      <c r="F145" s="31" t="s">
        <v>123</v>
      </c>
      <c r="G145" s="32">
        <f>G144</f>
        <v>0</v>
      </c>
      <c r="I145" s="33">
        <v>136</v>
      </c>
      <c r="J145" s="33">
        <v>90</v>
      </c>
    </row>
    <row r="146" ht="42" customHeight="1"/>
    <row r="147" ht="42" customHeight="1"/>
    <row r="148" ht="13.2"/>
    <row r="149" ht="13.2"/>
    <row r="150" ht="13.2"/>
    <row r="151" ht="13.2"/>
    <row r="156" ht="13.2"/>
    <row r="157" ht="13.2"/>
    <row r="158" ht="13.2"/>
  </sheetData>
  <sheetProtection sheet="1" objects="1" scenarios="1" spinCount="100000" saltValue="dddXn23BJuF3PmxPUhmvfx6aRK+APcKTID73f/g9vUsHnEx4soUe88YnqEZIbAHaTxCzZX1z/lZPaqzKVZlTnQ==" hashValue="ivYAM1hlXncb7cy+8NWwZMDS/qAuOtF8b8qam6bV1Bo4z+F3Y7Wo0LGjT/XAb4dgjT2qLy8ynJ0Ltc3F17JWrg==" algorithmName="SHA-512" password="FD80"/>
  <mergeCells count="50">
    <mergeCell ref="C49:D49"/>
    <mergeCell ref="B55:D55"/>
    <mergeCell ref="C56:D56"/>
    <mergeCell ref="C67:D67"/>
    <mergeCell ref="C72:D72"/>
    <mergeCell ref="B84:D84"/>
    <mergeCell ref="C85:D85"/>
    <mergeCell ref="B90:D90"/>
    <mergeCell ref="C91:D91"/>
    <mergeCell ref="B99:D99"/>
    <mergeCell ref="C100:D100"/>
    <mergeCell ref="B102:D102"/>
    <mergeCell ref="C103:D103"/>
    <mergeCell ref="C105:D105"/>
    <mergeCell ref="A124:D124"/>
    <mergeCell ref="B125:D125"/>
    <mergeCell ref="C126:D126"/>
    <mergeCell ref="A130:D130"/>
    <mergeCell ref="A131:D131"/>
    <mergeCell ref="A132:D132"/>
    <mergeCell ref="A133:D133"/>
    <mergeCell ref="B134:D134"/>
    <mergeCell ref="C135:D135"/>
    <mergeCell ref="A137:D137"/>
    <mergeCell ref="A138:D138"/>
    <mergeCell ref="A139:D139"/>
    <mergeCell ref="A140:D140"/>
    <mergeCell ref="B141:D141"/>
    <mergeCell ref="A145:D145"/>
    <mergeCell ref="C142:D142"/>
    <mergeCell ref="A144:D144"/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7:D17"/>
    <mergeCell ref="C21:D21"/>
    <mergeCell ref="C25:D25"/>
    <mergeCell ref="C30:D30"/>
    <mergeCell ref="B33:D33"/>
    <mergeCell ref="C34:D34"/>
    <mergeCell ref="C39:D39"/>
    <mergeCell ref="C44:D4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kawahara kentarou</cp:lastModifiedBy>
  <cp:lastPrinted>2020-10-12T05:07:54Z</cp:lastPrinted>
  <dcterms:created xsi:type="dcterms:W3CDTF">2014-01-09T08:55:00Z</dcterms:created>
  <dcterms:modified xsi:type="dcterms:W3CDTF">2025-07-02T00:04:56Z</dcterms:modified>
</cp:coreProperties>
</file>